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PNECH\Desktop\Cuenta Pública\2022\Presupuesto 2022\"/>
    </mc:Choice>
  </mc:AlternateContent>
  <xr:revisionPtr revIDLastSave="0" documentId="13_ncr:1_{FDD759C4-61A9-40D0-A7EA-70823209A95A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720" xr2:uid="{00000000-000D-0000-FFFF-FFFF00000000}"/>
  </bookViews>
  <sheets>
    <sheet name="EAEPED_ADMIN" sheetId="1" r:id="rId1"/>
  </sheets>
  <definedNames>
    <definedName name="_xlnm.Print_Area" localSheetId="0">EAEPED_ADMIN!$B$1:$H$49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D37" i="1"/>
  <c r="C37" i="1"/>
  <c r="E37" i="1" s="1"/>
  <c r="E36" i="1"/>
  <c r="H36" i="1" s="1"/>
  <c r="E33" i="1"/>
  <c r="E27" i="1"/>
  <c r="H27" i="1" s="1"/>
  <c r="E29" i="1"/>
  <c r="H29" i="1" s="1"/>
  <c r="H38" i="1"/>
  <c r="E28" i="1"/>
  <c r="E30" i="1"/>
  <c r="E31" i="1"/>
  <c r="E32" i="1"/>
  <c r="H34" i="1"/>
  <c r="E35" i="1"/>
  <c r="H35" i="1" s="1"/>
  <c r="H39" i="1"/>
  <c r="H40" i="1"/>
  <c r="E11" i="1"/>
  <c r="H11" i="1" s="1"/>
  <c r="H37" i="1" l="1"/>
  <c r="H28" i="1"/>
  <c r="E21" i="1"/>
  <c r="H21" i="1" s="1"/>
  <c r="E22" i="1"/>
  <c r="H22" i="1" s="1"/>
  <c r="H43" i="1"/>
  <c r="H41" i="1"/>
  <c r="H42" i="1"/>
  <c r="E20" i="1"/>
  <c r="H20" i="1" s="1"/>
  <c r="E23" i="1"/>
  <c r="H23" i="1" s="1"/>
  <c r="H25" i="1"/>
  <c r="E18" i="1"/>
  <c r="H18" i="1" s="1"/>
  <c r="E19" i="1"/>
  <c r="H19" i="1" s="1"/>
  <c r="G9" i="1" l="1"/>
  <c r="H30" i="1" l="1"/>
  <c r="H31" i="1"/>
  <c r="H32" i="1"/>
  <c r="H33" i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26" i="1" l="1"/>
  <c r="G45" i="1" s="1"/>
  <c r="F26" i="1"/>
  <c r="D26" i="1"/>
  <c r="C26" i="1"/>
  <c r="F9" i="1"/>
  <c r="D9" i="1"/>
  <c r="C9" i="1"/>
  <c r="F45" i="1" l="1"/>
  <c r="D45" i="1"/>
  <c r="C45" i="1"/>
  <c r="E9" i="1"/>
  <c r="E26" i="1"/>
  <c r="H26" i="1" s="1"/>
  <c r="E45" i="1" l="1"/>
  <c r="H9" i="1"/>
  <c r="H45" i="1" s="1"/>
</calcChain>
</file>

<file path=xl/sharedStrings.xml><?xml version="1.0" encoding="utf-8"?>
<sst xmlns="http://schemas.openxmlformats.org/spreadsheetml/2006/main" count="43" uniqueCount="35">
  <si>
    <t>ASEC_EAEPEDCA_2doTRIM_Z6</t>
  </si>
  <si>
    <t>Nombre del Ente Público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</si>
  <si>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</si>
  <si>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</si>
  <si>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</si>
  <si>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</si>
  <si>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</si>
  <si>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</si>
  <si>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</si>
  <si>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</si>
  <si>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</si>
  <si>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</si>
  <si>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</si>
  <si>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</si>
  <si>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</si>
  <si>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</si>
  <si>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</si>
  <si>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RECTORIA</t>
  </si>
  <si>
    <t>CREEL</t>
  </si>
  <si>
    <t>CAMARGO</t>
  </si>
  <si>
    <t>CUAUHTEMOC</t>
  </si>
  <si>
    <t>CHIHUAHUA</t>
  </si>
  <si>
    <t>DELICIAS</t>
  </si>
  <si>
    <t>GUACHOCHI</t>
  </si>
  <si>
    <t>GUADALUPE Y CALVO</t>
  </si>
  <si>
    <t>PARRAL</t>
  </si>
  <si>
    <t>JUAREZ</t>
  </si>
  <si>
    <t>MADERA</t>
  </si>
  <si>
    <t>NUEVO CASAS GRANDES</t>
  </si>
  <si>
    <t>EDUCACION VIRTUAL</t>
  </si>
  <si>
    <t>CONOCER</t>
  </si>
  <si>
    <t>MADERA Y NUEVO CASA GRANDES</t>
  </si>
  <si>
    <t xml:space="preserve">  SEC ADMVA Y ACADEMICA,CONOCER Y C.E.E.V</t>
  </si>
  <si>
    <t>CUAHUTÉMOC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</si>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</sst>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43" fontId="4" fillId="0" borderId="14" xfId="1" applyFont="1" applyBorder="1" applyAlignment="1" applyProtection="1">
      <alignment horizontal="left" vertical="center" wrapText="1"/>
      <protection locked="0"/>
    </xf>
    <xf numFmtId="43" fontId="3" fillId="0" borderId="14" xfId="1" applyFont="1" applyBorder="1" applyAlignment="1" applyProtection="1">
      <alignment horizontal="left" vertical="center" wrapText="1" indent="1"/>
      <protection locked="0"/>
    </xf>
    <xf numFmtId="0" fontId="4" fillId="0" borderId="0" xfId="0" applyFont="1" applyProtection="1">
      <protection locked="0"/>
    </xf>
    <xf numFmtId="4" fontId="4" fillId="3" borderId="5" xfId="1" applyNumberFormat="1" applyFont="1" applyFill="1" applyBorder="1" applyAlignment="1" applyProtection="1">
      <alignment horizontal="right" vertical="center" wrapText="1"/>
      <protection locked="0"/>
    </xf>
    <xf numFmtId="43" fontId="3" fillId="3" borderId="14" xfId="1" applyFont="1" applyFill="1" applyBorder="1" applyAlignment="1" applyProtection="1">
      <alignment horizontal="left" vertical="center" wrapText="1" inden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13"/>
  <sheetViews>
    <sheetView tabSelected="1" zoomScale="90" zoomScaleNormal="90" workbookViewId="0">
      <selection activeCell="B5" sqref="B5:H5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30" t="s">
        <v>1</v>
      </c>
      <c r="C2" s="31"/>
      <c r="D2" s="31"/>
      <c r="E2" s="31"/>
      <c r="F2" s="31"/>
      <c r="G2" s="31"/>
      <c r="H2" s="32"/>
    </row>
    <row r="3" spans="2:9" x14ac:dyDescent="0.2">
      <c r="B3" s="33" t="s">
        <v>2</v>
      </c>
      <c r="C3" s="34"/>
      <c r="D3" s="34"/>
      <c r="E3" s="34"/>
      <c r="F3" s="34"/>
      <c r="G3" s="34"/>
      <c r="H3" s="35"/>
    </row>
    <row r="4" spans="2:9" x14ac:dyDescent="0.2">
      <c r="B4" s="33" t="s">
        <v>3</v>
      </c>
      <c r="C4" s="34"/>
      <c r="D4" s="34"/>
      <c r="E4" s="34"/>
      <c r="F4" s="34"/>
      <c r="G4" s="34"/>
      <c r="H4" s="35"/>
    </row>
    <row r="5" spans="2:9" x14ac:dyDescent="0.2">
      <c r="B5" s="36" t="s">
        <v>34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4</v>
      </c>
      <c r="C6" s="40"/>
      <c r="D6" s="40"/>
      <c r="E6" s="40"/>
      <c r="F6" s="40"/>
      <c r="G6" s="40"/>
      <c r="H6" s="41"/>
    </row>
    <row r="7" spans="2:9" ht="12.75" thickBot="1" x14ac:dyDescent="0.25">
      <c r="B7" s="25" t="s">
        <v>5</v>
      </c>
      <c r="C7" s="27" t="s">
        <v>6</v>
      </c>
      <c r="D7" s="28"/>
      <c r="E7" s="28"/>
      <c r="F7" s="28"/>
      <c r="G7" s="29"/>
      <c r="H7" s="25" t="s">
        <v>7</v>
      </c>
    </row>
    <row r="8" spans="2:9" ht="24.75" thickBot="1" x14ac:dyDescent="0.25">
      <c r="B8" s="26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26"/>
    </row>
    <row r="9" spans="2:9" ht="24.75" customHeight="1" x14ac:dyDescent="0.2">
      <c r="B9" s="1" t="s">
        <v>13</v>
      </c>
      <c r="C9" s="12">
        <f>SUM(C10:C23)</f>
        <v>40979777.719999999</v>
      </c>
      <c r="D9" s="12">
        <f>SUM(D10:D23)</f>
        <v>2199999.9999999995</v>
      </c>
      <c r="E9" s="16">
        <f>SUM(C9:D9)</f>
        <v>43179777.719999999</v>
      </c>
      <c r="F9" s="12">
        <f>SUM(F10:F23)</f>
        <v>42775770.18</v>
      </c>
      <c r="G9" s="12">
        <f>SUM(G10:G23)</f>
        <v>42775770.18</v>
      </c>
      <c r="H9" s="16">
        <f>SUM(E9-F9)</f>
        <v>404007.53999999911</v>
      </c>
    </row>
    <row r="10" spans="2:9" x14ac:dyDescent="0.2">
      <c r="B10" s="7" t="s">
        <v>18</v>
      </c>
      <c r="C10" s="8">
        <v>1867298</v>
      </c>
      <c r="D10" s="8">
        <v>1047736.63</v>
      </c>
      <c r="E10" s="8">
        <f>SUM(C10:D10)</f>
        <v>2915034.63</v>
      </c>
      <c r="F10" s="8">
        <v>2907157.01</v>
      </c>
      <c r="G10" s="8">
        <v>2907157.01</v>
      </c>
      <c r="H10" s="8">
        <f>SUM(E10-F10)</f>
        <v>7877.6200000001118</v>
      </c>
    </row>
    <row r="11" spans="2:9" x14ac:dyDescent="0.2">
      <c r="B11" s="7" t="s">
        <v>19</v>
      </c>
      <c r="C11" s="8">
        <v>1764064</v>
      </c>
      <c r="D11" s="8">
        <v>-15800.57</v>
      </c>
      <c r="E11" s="8">
        <f>SUM(C11:D11)</f>
        <v>1748263.43</v>
      </c>
      <c r="F11" s="8">
        <v>1737646.8</v>
      </c>
      <c r="G11" s="8">
        <v>1737646.8</v>
      </c>
      <c r="H11" s="8">
        <f t="shared" ref="H11:H25" si="0">SUM(E11-F11)</f>
        <v>10616.629999999888</v>
      </c>
    </row>
    <row r="12" spans="2:9" x14ac:dyDescent="0.2">
      <c r="B12" s="7" t="s">
        <v>20</v>
      </c>
      <c r="C12" s="8">
        <v>1970794.91</v>
      </c>
      <c r="D12" s="8">
        <v>605514.73</v>
      </c>
      <c r="E12" s="8">
        <f t="shared" ref="E12:E23" si="1">SUM(C12:D12)</f>
        <v>2576309.6399999997</v>
      </c>
      <c r="F12" s="8">
        <v>2572244.5299999998</v>
      </c>
      <c r="G12" s="8">
        <v>2572244.5299999998</v>
      </c>
      <c r="H12" s="8">
        <f t="shared" si="0"/>
        <v>4065.1099999998696</v>
      </c>
    </row>
    <row r="13" spans="2:9" x14ac:dyDescent="0.2">
      <c r="B13" s="7" t="s">
        <v>21</v>
      </c>
      <c r="C13" s="8">
        <v>2938356.04</v>
      </c>
      <c r="D13" s="8">
        <v>-1197992.8600000001</v>
      </c>
      <c r="E13" s="8">
        <f t="shared" si="1"/>
        <v>1740363.18</v>
      </c>
      <c r="F13" s="8">
        <v>1714443.91</v>
      </c>
      <c r="G13" s="8">
        <v>1714443.91</v>
      </c>
      <c r="H13" s="8">
        <f t="shared" si="0"/>
        <v>25919.270000000019</v>
      </c>
    </row>
    <row r="14" spans="2:9" x14ac:dyDescent="0.2">
      <c r="B14" s="7" t="s">
        <v>22</v>
      </c>
      <c r="C14" s="8">
        <v>2272899.96</v>
      </c>
      <c r="D14" s="8">
        <v>2162615.42</v>
      </c>
      <c r="E14" s="8">
        <f t="shared" si="1"/>
        <v>4435515.38</v>
      </c>
      <c r="F14" s="8">
        <v>4431424.2699999996</v>
      </c>
      <c r="G14" s="8">
        <v>4431424.2699999996</v>
      </c>
      <c r="H14" s="8">
        <f t="shared" si="0"/>
        <v>4091.1100000003353</v>
      </c>
    </row>
    <row r="15" spans="2:9" x14ac:dyDescent="0.2">
      <c r="B15" s="7" t="s">
        <v>23</v>
      </c>
      <c r="C15" s="8">
        <v>1606622</v>
      </c>
      <c r="D15" s="8">
        <v>176301.15</v>
      </c>
      <c r="E15" s="8">
        <f t="shared" si="1"/>
        <v>1782923.15</v>
      </c>
      <c r="F15" s="8">
        <v>1776852.13</v>
      </c>
      <c r="G15" s="8">
        <v>1776852.13</v>
      </c>
      <c r="H15" s="8">
        <f t="shared" si="0"/>
        <v>6071.0200000000186</v>
      </c>
    </row>
    <row r="16" spans="2:9" x14ac:dyDescent="0.2">
      <c r="B16" s="7" t="s">
        <v>24</v>
      </c>
      <c r="C16" s="8">
        <v>1585010</v>
      </c>
      <c r="D16" s="8">
        <v>66604.639999999999</v>
      </c>
      <c r="E16" s="8">
        <f t="shared" si="1"/>
        <v>1651614.64</v>
      </c>
      <c r="F16" s="8">
        <v>1634028.68</v>
      </c>
      <c r="G16" s="8">
        <v>1634028.68</v>
      </c>
      <c r="H16" s="8">
        <f t="shared" si="0"/>
        <v>17585.959999999963</v>
      </c>
    </row>
    <row r="17" spans="2:8" x14ac:dyDescent="0.2">
      <c r="B17" s="7" t="s">
        <v>25</v>
      </c>
      <c r="C17" s="8">
        <v>2220194</v>
      </c>
      <c r="D17" s="8">
        <v>-379525.01</v>
      </c>
      <c r="E17" s="8">
        <f t="shared" si="1"/>
        <v>1840668.99</v>
      </c>
      <c r="F17" s="8">
        <v>1813741.92</v>
      </c>
      <c r="G17" s="8">
        <v>1813741.92</v>
      </c>
      <c r="H17" s="8">
        <f t="shared" si="0"/>
        <v>26927.070000000065</v>
      </c>
    </row>
    <row r="18" spans="2:8" x14ac:dyDescent="0.2">
      <c r="B18" s="7" t="s">
        <v>26</v>
      </c>
      <c r="C18" s="8">
        <v>3942824</v>
      </c>
      <c r="D18" s="8">
        <v>270119.90999999997</v>
      </c>
      <c r="E18" s="8">
        <f t="shared" si="1"/>
        <v>4212943.91</v>
      </c>
      <c r="F18" s="8">
        <v>4160263.33</v>
      </c>
      <c r="G18" s="8">
        <v>4160263.33</v>
      </c>
      <c r="H18" s="8">
        <f t="shared" si="0"/>
        <v>52680.580000000075</v>
      </c>
    </row>
    <row r="19" spans="2:8" x14ac:dyDescent="0.2">
      <c r="B19" s="7" t="s">
        <v>27</v>
      </c>
      <c r="C19" s="8">
        <v>1459922.16</v>
      </c>
      <c r="D19" s="8">
        <v>195420.54</v>
      </c>
      <c r="E19" s="8">
        <f t="shared" si="1"/>
        <v>1655342.7</v>
      </c>
      <c r="F19" s="8">
        <v>1583742.71</v>
      </c>
      <c r="G19" s="8">
        <v>1583742.71</v>
      </c>
      <c r="H19" s="8">
        <f t="shared" si="0"/>
        <v>71599.989999999991</v>
      </c>
    </row>
    <row r="20" spans="2:8" x14ac:dyDescent="0.2">
      <c r="B20" s="7" t="s">
        <v>28</v>
      </c>
      <c r="C20" s="8">
        <v>1846837.74</v>
      </c>
      <c r="D20" s="8">
        <v>1665867.35</v>
      </c>
      <c r="E20" s="8">
        <f t="shared" si="1"/>
        <v>3512705.09</v>
      </c>
      <c r="F20" s="8">
        <v>3474353.55</v>
      </c>
      <c r="G20" s="8">
        <v>3474353.55</v>
      </c>
      <c r="H20" s="8">
        <f t="shared" si="0"/>
        <v>38351.540000000037</v>
      </c>
    </row>
    <row r="21" spans="2:8" x14ac:dyDescent="0.2">
      <c r="B21" s="7" t="s">
        <v>29</v>
      </c>
      <c r="C21" s="8">
        <v>1008000</v>
      </c>
      <c r="D21" s="8">
        <v>-210323.04</v>
      </c>
      <c r="E21" s="8">
        <f t="shared" si="1"/>
        <v>797676.96</v>
      </c>
      <c r="F21" s="8">
        <v>739708.5</v>
      </c>
      <c r="G21" s="8">
        <v>739708.5</v>
      </c>
      <c r="H21" s="8">
        <f t="shared" si="0"/>
        <v>57968.459999999963</v>
      </c>
    </row>
    <row r="22" spans="2:8" x14ac:dyDescent="0.2">
      <c r="B22" s="7" t="s">
        <v>17</v>
      </c>
      <c r="C22" s="8">
        <v>15128748.189999999</v>
      </c>
      <c r="D22" s="8">
        <v>-2332456.66</v>
      </c>
      <c r="E22" s="8">
        <f t="shared" si="1"/>
        <v>12796291.529999999</v>
      </c>
      <c r="F22" s="8">
        <v>12726760.08</v>
      </c>
      <c r="G22" s="8">
        <v>12726760.08</v>
      </c>
      <c r="H22" s="8">
        <f t="shared" si="0"/>
        <v>69531.449999999255</v>
      </c>
    </row>
    <row r="23" spans="2:8" x14ac:dyDescent="0.2">
      <c r="B23" s="7" t="s">
        <v>30</v>
      </c>
      <c r="C23" s="8">
        <v>1368206.72</v>
      </c>
      <c r="D23" s="8">
        <v>145917.76999999999</v>
      </c>
      <c r="E23" s="8">
        <f t="shared" si="1"/>
        <v>1514124.49</v>
      </c>
      <c r="F23" s="8">
        <v>1503402.76</v>
      </c>
      <c r="G23" s="8">
        <v>1503402.76</v>
      </c>
      <c r="H23" s="8">
        <f t="shared" si="0"/>
        <v>10721.729999999981</v>
      </c>
    </row>
    <row r="24" spans="2:8" x14ac:dyDescent="0.2">
      <c r="B24" s="7"/>
      <c r="C24" s="8"/>
      <c r="D24" s="8"/>
      <c r="E24" s="8"/>
      <c r="F24" s="8"/>
      <c r="G24" s="8"/>
      <c r="H24" s="8"/>
    </row>
    <row r="25" spans="2:8" ht="12" customHeight="1" x14ac:dyDescent="0.2">
      <c r="B25" s="9"/>
      <c r="C25" s="10"/>
      <c r="D25" s="8"/>
      <c r="E25" s="8"/>
      <c r="F25" s="10"/>
      <c r="G25" s="10"/>
      <c r="H25" s="8">
        <f t="shared" si="0"/>
        <v>0</v>
      </c>
    </row>
    <row r="26" spans="2:8" ht="25.5" customHeight="1" x14ac:dyDescent="0.2">
      <c r="B26" s="2" t="s">
        <v>14</v>
      </c>
      <c r="C26" s="13">
        <f>SUM(C27:C37)</f>
        <v>148519818.56999999</v>
      </c>
      <c r="D26" s="13">
        <f t="shared" ref="D26:G26" si="2">SUM(D27:D37)</f>
        <v>36246590.890000001</v>
      </c>
      <c r="E26" s="17">
        <f t="shared" ref="E26" si="3">SUM(C26:D26)</f>
        <v>184766409.45999998</v>
      </c>
      <c r="F26" s="13">
        <f t="shared" si="2"/>
        <v>184766409.54999998</v>
      </c>
      <c r="G26" s="13">
        <f t="shared" si="2"/>
        <v>184766409.54999998</v>
      </c>
      <c r="H26" s="17">
        <f t="shared" ref="H26:H43" si="4">SUM(E26-F26)</f>
        <v>-9.0000003576278687E-2</v>
      </c>
    </row>
    <row r="27" spans="2:8" x14ac:dyDescent="0.2">
      <c r="B27" s="7" t="s">
        <v>18</v>
      </c>
      <c r="C27" s="23">
        <v>5476885.0700000003</v>
      </c>
      <c r="D27" s="23">
        <v>3475695.62</v>
      </c>
      <c r="E27" s="23">
        <f>+C27+D27</f>
        <v>8952580.6900000013</v>
      </c>
      <c r="F27" s="23">
        <v>8952580.6899999995</v>
      </c>
      <c r="G27" s="23">
        <v>8952580.6899999995</v>
      </c>
      <c r="H27" s="8">
        <f>+E27-G27</f>
        <v>0</v>
      </c>
    </row>
    <row r="28" spans="2:8" x14ac:dyDescent="0.2">
      <c r="B28" s="7" t="s">
        <v>19</v>
      </c>
      <c r="C28" s="23">
        <v>5476963.1799999997</v>
      </c>
      <c r="D28" s="23">
        <v>1691600.34</v>
      </c>
      <c r="E28" s="23">
        <f>SUM(C28:D28)</f>
        <v>7168563.5199999996</v>
      </c>
      <c r="F28" s="23">
        <v>7168563.5199999996</v>
      </c>
      <c r="G28" s="23">
        <v>7168563.5199999996</v>
      </c>
      <c r="H28" s="8">
        <f t="shared" si="4"/>
        <v>0</v>
      </c>
    </row>
    <row r="29" spans="2:8" x14ac:dyDescent="0.2">
      <c r="B29" s="22" t="s">
        <v>33</v>
      </c>
      <c r="C29" s="24">
        <v>4382013.29</v>
      </c>
      <c r="D29" s="23">
        <v>1537914.47</v>
      </c>
      <c r="E29" s="23">
        <f>SUM(C29:D29)</f>
        <v>5919927.7599999998</v>
      </c>
      <c r="F29" s="23">
        <v>5919927.7599999998</v>
      </c>
      <c r="G29" s="23">
        <v>5919927.7599999998</v>
      </c>
      <c r="H29" s="8">
        <f t="shared" si="4"/>
        <v>0</v>
      </c>
    </row>
    <row r="30" spans="2:8" x14ac:dyDescent="0.2">
      <c r="B30" s="7" t="s">
        <v>21</v>
      </c>
      <c r="C30" s="23">
        <v>28561600.789999999</v>
      </c>
      <c r="D30" s="23">
        <v>10340334.33</v>
      </c>
      <c r="E30" s="23">
        <f t="shared" ref="E30:E37" si="5">SUM(C30:D30)</f>
        <v>38901935.119999997</v>
      </c>
      <c r="F30" s="23">
        <v>38901935.119999997</v>
      </c>
      <c r="G30" s="23">
        <v>38901935.119999997</v>
      </c>
      <c r="H30" s="8">
        <f t="shared" si="4"/>
        <v>0</v>
      </c>
    </row>
    <row r="31" spans="2:8" x14ac:dyDescent="0.2">
      <c r="B31" s="7" t="s">
        <v>22</v>
      </c>
      <c r="C31" s="23">
        <v>3158892.11</v>
      </c>
      <c r="D31" s="23">
        <v>1844555.37</v>
      </c>
      <c r="E31" s="23">
        <f t="shared" si="5"/>
        <v>5003447.4800000004</v>
      </c>
      <c r="F31" s="23">
        <v>5003447.4800000004</v>
      </c>
      <c r="G31" s="23">
        <v>5003447.4800000004</v>
      </c>
      <c r="H31" s="8">
        <f t="shared" si="4"/>
        <v>0</v>
      </c>
    </row>
    <row r="32" spans="2:8" x14ac:dyDescent="0.2">
      <c r="B32" s="7" t="s">
        <v>23</v>
      </c>
      <c r="C32" s="23">
        <v>6865237.9199999999</v>
      </c>
      <c r="D32" s="23">
        <v>2281444.8199999998</v>
      </c>
      <c r="E32" s="23">
        <f t="shared" si="5"/>
        <v>9146682.7400000002</v>
      </c>
      <c r="F32" s="23">
        <v>9146682.7400000002</v>
      </c>
      <c r="G32" s="23">
        <v>9146682.7400000002</v>
      </c>
      <c r="H32" s="8">
        <f t="shared" si="4"/>
        <v>0</v>
      </c>
    </row>
    <row r="33" spans="2:8" x14ac:dyDescent="0.2">
      <c r="B33" s="7" t="s">
        <v>24</v>
      </c>
      <c r="C33" s="23">
        <v>1552211.04</v>
      </c>
      <c r="D33" s="23">
        <v>546267.15</v>
      </c>
      <c r="E33" s="23">
        <f>+C33+D33</f>
        <v>2098478.19</v>
      </c>
      <c r="F33" s="23">
        <v>2098478.19</v>
      </c>
      <c r="G33" s="23">
        <v>2098478.19</v>
      </c>
      <c r="H33" s="8">
        <f t="shared" si="4"/>
        <v>0</v>
      </c>
    </row>
    <row r="34" spans="2:8" x14ac:dyDescent="0.2">
      <c r="B34" s="7" t="s">
        <v>25</v>
      </c>
      <c r="C34" s="23">
        <v>20424467.649999999</v>
      </c>
      <c r="D34" s="23">
        <v>6263021.9800000004</v>
      </c>
      <c r="E34" s="23">
        <v>26687489.629999999</v>
      </c>
      <c r="F34" s="23">
        <v>26687489.629999999</v>
      </c>
      <c r="G34" s="23">
        <v>26687489.629999999</v>
      </c>
      <c r="H34" s="8">
        <f t="shared" si="4"/>
        <v>0</v>
      </c>
    </row>
    <row r="35" spans="2:8" x14ac:dyDescent="0.2">
      <c r="B35" s="7" t="s">
        <v>26</v>
      </c>
      <c r="C35" s="23">
        <v>29635699.940000001</v>
      </c>
      <c r="D35" s="23">
        <v>12529925.48</v>
      </c>
      <c r="E35" s="23">
        <f t="shared" si="5"/>
        <v>42165625.420000002</v>
      </c>
      <c r="F35" s="23">
        <v>42165625.420000002</v>
      </c>
      <c r="G35" s="23">
        <v>42165625.420000002</v>
      </c>
      <c r="H35" s="8">
        <f t="shared" si="4"/>
        <v>0</v>
      </c>
    </row>
    <row r="36" spans="2:8" x14ac:dyDescent="0.2">
      <c r="B36" s="7" t="s">
        <v>31</v>
      </c>
      <c r="C36" s="23">
        <v>7953900.29</v>
      </c>
      <c r="D36" s="23">
        <v>2031691.15</v>
      </c>
      <c r="E36" s="23">
        <f>+C36+D36</f>
        <v>9985591.4399999995</v>
      </c>
      <c r="F36" s="23">
        <v>9985591.4399999995</v>
      </c>
      <c r="G36" s="23">
        <v>9985591.4399999995</v>
      </c>
      <c r="H36" s="8">
        <f t="shared" si="4"/>
        <v>0</v>
      </c>
    </row>
    <row r="37" spans="2:8" ht="24" x14ac:dyDescent="0.2">
      <c r="B37" s="9" t="s">
        <v>32</v>
      </c>
      <c r="C37" s="8">
        <f>20193768.98+14838178.31</f>
        <v>35031947.289999999</v>
      </c>
      <c r="D37" s="8">
        <f>2013702.29-8309562.11</f>
        <v>-6295859.8200000003</v>
      </c>
      <c r="E37" s="8">
        <f t="shared" si="5"/>
        <v>28736087.469999999</v>
      </c>
      <c r="F37" s="8">
        <f>22207471.27+6528616.2+0.09</f>
        <v>28736087.559999999</v>
      </c>
      <c r="G37" s="8">
        <f>22207471.27+6528616.2+0.09</f>
        <v>28736087.559999999</v>
      </c>
      <c r="H37" s="8">
        <f t="shared" si="4"/>
        <v>-8.9999999850988388E-2</v>
      </c>
    </row>
    <row r="38" spans="2:8" x14ac:dyDescent="0.2">
      <c r="B38" s="9"/>
      <c r="C38" s="8"/>
      <c r="D38" s="8"/>
      <c r="E38" s="8"/>
      <c r="F38" s="8"/>
      <c r="G38" s="8"/>
      <c r="H38" s="8">
        <f t="shared" si="4"/>
        <v>0</v>
      </c>
    </row>
    <row r="39" spans="2:8" x14ac:dyDescent="0.2">
      <c r="B39" s="9"/>
      <c r="C39" s="8"/>
      <c r="D39" s="8"/>
      <c r="E39" s="8"/>
      <c r="F39" s="8"/>
      <c r="G39" s="8"/>
      <c r="H39" s="8">
        <f t="shared" si="4"/>
        <v>0</v>
      </c>
    </row>
    <row r="40" spans="2:8" x14ac:dyDescent="0.2">
      <c r="B40" s="20"/>
      <c r="C40" s="8"/>
      <c r="D40" s="8"/>
      <c r="E40" s="8"/>
      <c r="F40" s="8"/>
      <c r="G40" s="8"/>
      <c r="H40" s="8">
        <f t="shared" si="4"/>
        <v>0</v>
      </c>
    </row>
    <row r="41" spans="2:8" x14ac:dyDescent="0.2">
      <c r="B41" s="20"/>
      <c r="C41" s="8"/>
      <c r="D41" s="8"/>
      <c r="E41" s="8"/>
      <c r="F41" s="8"/>
      <c r="G41" s="8"/>
      <c r="H41" s="8">
        <f t="shared" si="4"/>
        <v>0</v>
      </c>
    </row>
    <row r="42" spans="2:8" x14ac:dyDescent="0.2">
      <c r="B42" s="21"/>
      <c r="C42" s="8"/>
      <c r="D42" s="8"/>
      <c r="E42" s="8"/>
      <c r="F42" s="8"/>
      <c r="G42" s="8"/>
      <c r="H42" s="8">
        <f t="shared" si="4"/>
        <v>0</v>
      </c>
    </row>
    <row r="43" spans="2:8" x14ac:dyDescent="0.2">
      <c r="B43" s="21"/>
      <c r="C43" s="8"/>
      <c r="D43" s="8"/>
      <c r="E43" s="8"/>
      <c r="F43" s="8"/>
      <c r="G43" s="8"/>
      <c r="H43" s="8">
        <f t="shared" si="4"/>
        <v>0</v>
      </c>
    </row>
    <row r="44" spans="2:8" ht="12" customHeight="1" x14ac:dyDescent="0.2">
      <c r="B44" s="11"/>
      <c r="C44" s="10"/>
      <c r="D44" s="10"/>
      <c r="E44" s="10"/>
      <c r="F44" s="10"/>
      <c r="G44" s="10"/>
      <c r="H44" s="10"/>
    </row>
    <row r="45" spans="2:8" x14ac:dyDescent="0.2">
      <c r="B45" s="3" t="s">
        <v>15</v>
      </c>
      <c r="C45" s="4">
        <f t="shared" ref="C45:H45" si="6">SUM(C9+C26)</f>
        <v>189499596.28999999</v>
      </c>
      <c r="D45" s="4">
        <f t="shared" si="6"/>
        <v>38446590.890000001</v>
      </c>
      <c r="E45" s="4">
        <f t="shared" si="6"/>
        <v>227946187.17999998</v>
      </c>
      <c r="F45" s="4">
        <f t="shared" si="6"/>
        <v>227542179.72999999</v>
      </c>
      <c r="G45" s="4">
        <f t="shared" si="6"/>
        <v>227542179.72999999</v>
      </c>
      <c r="H45" s="4">
        <f t="shared" si="6"/>
        <v>404007.44999999553</v>
      </c>
    </row>
    <row r="46" spans="2:8" ht="12.75" thickBot="1" x14ac:dyDescent="0.25">
      <c r="B46" s="5"/>
      <c r="C46" s="6"/>
      <c r="D46" s="6"/>
      <c r="E46" s="19"/>
      <c r="F46" s="6"/>
      <c r="G46" s="6"/>
      <c r="H46" s="6"/>
    </row>
    <row r="47" spans="2:8" ht="11.25" customHeight="1" x14ac:dyDescent="0.2"/>
    <row r="113" spans="19:19" x14ac:dyDescent="0.2">
      <c r="S113" s="14" t="s">
        <v>16</v>
      </c>
    </row>
  </sheetData>
  <sheetProtection algorithmName="SHA-512" hashValue="Ndschue/0IxrdJQBc/Mq0fBDHTUvln68W2hUJW7CN3/ejO9/oTZyoOuA6aPXdfp0ih2HieOvQ+ScgXHbpUIABg==" saltValue="1vnz9h8v1yCKfhkTDkJW6A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2022-07-07T21:05:01Z</cp:lastPrinted>
  <dcterms:created xsi:type="dcterms:W3CDTF">2020-01-08T21:44:09Z</dcterms:created>
  <dcterms:modified xsi:type="dcterms:W3CDTF">2023-01-26T21:17:17Z</dcterms:modified>
</cp:coreProperties>
</file>